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8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 calcMode="manual" calcCompleted="0" calcOnSave="0"/>
</workbook>
</file>

<file path=xl/calcChain.xml><?xml version="1.0" encoding="utf-8"?>
<calcChain xmlns="http://schemas.openxmlformats.org/spreadsheetml/2006/main">
  <c r="K8" i="1"/>
  <c r="H8"/>
  <c r="G8"/>
  <c r="F8"/>
  <c r="B8"/>
  <c r="K7"/>
  <c r="H7"/>
  <c r="G7"/>
  <c r="F7"/>
  <c r="B7"/>
  <c r="K6"/>
  <c r="H6"/>
  <c r="G6"/>
  <c r="F6"/>
  <c r="B6"/>
  <c r="K5"/>
  <c r="H5"/>
  <c r="G5"/>
  <c r="F5"/>
  <c r="B5"/>
  <c r="K4"/>
  <c r="H4"/>
  <c r="G4"/>
  <c r="F4"/>
  <c r="B4"/>
  <c r="K3"/>
  <c r="H3"/>
  <c r="G3"/>
  <c r="F3"/>
  <c r="B3"/>
  <c r="K2"/>
  <c r="H2"/>
  <c r="G2"/>
  <c r="F2"/>
  <c r="B2"/>
</calcChain>
</file>

<file path=xl/sharedStrings.xml><?xml version="1.0" encoding="utf-8"?>
<sst xmlns="http://schemas.openxmlformats.org/spreadsheetml/2006/main" count="39" uniqueCount="20">
  <si>
    <t>Recalculate</t>
  </si>
  <si>
    <t>StatisticDate</t>
  </si>
  <si>
    <t>InstrumentTypeCode</t>
  </si>
  <si>
    <t>InstrumentDescription</t>
  </si>
  <si>
    <t>ExpiryDate</t>
  </si>
  <si>
    <t>Spot</t>
  </si>
  <si>
    <t>MTM</t>
  </si>
  <si>
    <t>DELTA</t>
  </si>
  <si>
    <t>Yes</t>
  </si>
  <si>
    <t>CANDO</t>
  </si>
  <si>
    <t>CAFC</t>
  </si>
  <si>
    <t>Portfolio of Option on ZAUS</t>
  </si>
  <si>
    <t>CAFD</t>
  </si>
  <si>
    <t>CAFE</t>
  </si>
  <si>
    <t>CAFH</t>
  </si>
  <si>
    <t>CAFI</t>
  </si>
  <si>
    <t>Up-and-Out Barrier In Option on ZAUS</t>
  </si>
  <si>
    <t>CAFJ</t>
  </si>
  <si>
    <t>Portfolio of Option on ZAEU</t>
  </si>
  <si>
    <t>CAFK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</si>
</sst>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.0000_ ;_ * \-#,##0.0000_ ;_ * &quot;-&quot;??_ ;_ @_ "/>
    <numFmt numFmtId="165" formatCode="0.0000"/>
  </numFmts>
  <fonts count="5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2" applyFont="1" applyFill="1" applyBorder="1"/>
    <xf numFmtId="2" fontId="3" fillId="2" borderId="1" xfId="2" applyNumberFormat="1" applyFont="1" applyFill="1" applyBorder="1"/>
    <xf numFmtId="14" fontId="2" fillId="0" borderId="2" xfId="2" applyNumberFormat="1" applyFont="1" applyBorder="1"/>
    <xf numFmtId="0" fontId="2" fillId="0" borderId="2" xfId="2" applyFont="1" applyBorder="1"/>
    <xf numFmtId="0" fontId="2" fillId="0" borderId="1" xfId="2" applyFont="1" applyBorder="1"/>
    <xf numFmtId="14" fontId="2" fillId="0" borderId="1" xfId="2" applyNumberFormat="1" applyFont="1" applyBorder="1"/>
    <xf numFmtId="164" fontId="2" fillId="3" borderId="2" xfId="1" applyNumberFormat="1" applyFont="1" applyFill="1" applyBorder="1"/>
    <xf numFmtId="164" fontId="2" fillId="4" borderId="2" xfId="1" applyNumberFormat="1" applyFont="1" applyFill="1" applyBorder="1"/>
    <xf numFmtId="165" fontId="2" fillId="0" borderId="0" xfId="2" applyNumberFormat="1"/>
    <xf numFmtId="10" fontId="2" fillId="2" borderId="0" xfId="3" applyNumberFormat="1" applyFont="1" applyFill="1"/>
  </cellXfs>
  <cellStyles count="4">
    <cellStyle name="Comma" xfId="1" builtinId="3"/>
    <cellStyle name="Normal" xfId="0" builtinId="0"/>
    <cellStyle name="Normal_EXOTICS" xfId="2"/>
    <cellStyle name="Percent 4" xfId="3"/>
  </cellStyles>
  <dxfs count="28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Currency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utron Test"/>
      <sheetName val="Summury"/>
      <sheetName val="SuperD"/>
      <sheetName val="R$ VOL"/>
      <sheetName val="ZAUS"/>
      <sheetName val="ZAEU"/>
      <sheetName val="ZAGB"/>
      <sheetName val="ZANZ"/>
      <sheetName val="YXFullZeroes"/>
      <sheetName val="CADP"/>
      <sheetName val="CADR"/>
      <sheetName val="CADS"/>
      <sheetName val="CADT"/>
      <sheetName val="CAEX"/>
      <sheetName val="CAFB"/>
      <sheetName val="CAFC"/>
      <sheetName val="CAFD"/>
      <sheetName val="CAFE"/>
      <sheetName val="CAEZ"/>
      <sheetName val="CAFH"/>
      <sheetName val="CAFI"/>
      <sheetName val="CAFJ"/>
      <sheetName val="CAFK"/>
      <sheetName val="IMR_ALL"/>
      <sheetName val="Safex Skew New (2)"/>
      <sheetName val="Safex Skew New"/>
      <sheetName val="MTM Collection Sheet"/>
      <sheetName val="Safex Skew Collect"/>
      <sheetName val="Public Holidays"/>
      <sheetName val="Tepm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B3">
            <v>41985</v>
          </cell>
        </row>
        <row r="5">
          <cell r="B5">
            <v>-225.36702178765378</v>
          </cell>
        </row>
        <row r="6">
          <cell r="B6">
            <v>-238.01871556409679</v>
          </cell>
        </row>
        <row r="7">
          <cell r="B7">
            <v>-0.61808038106722396</v>
          </cell>
        </row>
      </sheetData>
      <sheetData sheetId="16">
        <row r="3">
          <cell r="B3">
            <v>41985</v>
          </cell>
        </row>
        <row r="5">
          <cell r="B5">
            <v>834.50219927888998</v>
          </cell>
        </row>
        <row r="6">
          <cell r="B6">
            <v>881.34963151319721</v>
          </cell>
        </row>
        <row r="7">
          <cell r="B7">
            <v>0.37115550270425507</v>
          </cell>
        </row>
      </sheetData>
      <sheetData sheetId="17">
        <row r="3">
          <cell r="B3">
            <v>41985</v>
          </cell>
        </row>
        <row r="5">
          <cell r="B5">
            <v>765.25420574278724</v>
          </cell>
        </row>
        <row r="6">
          <cell r="B6">
            <v>808.21418185373409</v>
          </cell>
        </row>
        <row r="7">
          <cell r="B7">
            <v>0.35438149648219774</v>
          </cell>
        </row>
      </sheetData>
      <sheetData sheetId="18"/>
      <sheetData sheetId="19">
        <row r="3">
          <cell r="B3">
            <v>41985</v>
          </cell>
        </row>
        <row r="5">
          <cell r="B5">
            <v>834.50219927888998</v>
          </cell>
        </row>
        <row r="6">
          <cell r="B6">
            <v>881.34963151319721</v>
          </cell>
        </row>
        <row r="7">
          <cell r="B7">
            <v>0.37115550270425507</v>
          </cell>
        </row>
      </sheetData>
      <sheetData sheetId="20">
        <row r="3">
          <cell r="B3">
            <v>41715</v>
          </cell>
        </row>
        <row r="5">
          <cell r="B5">
            <v>150.71409346263636</v>
          </cell>
        </row>
        <row r="6">
          <cell r="B6">
            <v>152.19420318090056</v>
          </cell>
        </row>
        <row r="7">
          <cell r="B7">
            <v>0.22351344180735919</v>
          </cell>
        </row>
      </sheetData>
      <sheetData sheetId="21">
        <row r="3">
          <cell r="B3">
            <v>41985</v>
          </cell>
        </row>
        <row r="5">
          <cell r="B5">
            <v>233.18668438595773</v>
          </cell>
        </row>
        <row r="6">
          <cell r="B6">
            <v>246.27735976602719</v>
          </cell>
        </row>
        <row r="7">
          <cell r="B7">
            <v>0.64596747243647024</v>
          </cell>
        </row>
      </sheetData>
      <sheetData sheetId="22">
        <row r="3">
          <cell r="B3">
            <v>41985</v>
          </cell>
        </row>
        <row r="5">
          <cell r="B5">
            <v>739.16170379211667</v>
          </cell>
        </row>
        <row r="6">
          <cell r="B6">
            <v>780.65689440817391</v>
          </cell>
        </row>
        <row r="7">
          <cell r="B7">
            <v>0.36591864176532446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F6" sqref="F6"/>
    </sheetView>
  </sheetViews>
  <sheetFormatPr defaultRowHeight="12.75"/>
  <cols>
    <col min="6" max="6" width="22.85546875" customWidth="1"/>
    <col min="7" max="8" width="10.2851562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5</v>
      </c>
      <c r="J1" s="2" t="s">
        <v>6</v>
      </c>
      <c r="K1" s="2" t="s">
        <v>7</v>
      </c>
    </row>
    <row r="2" spans="1:11">
      <c r="A2" s="3" t="s">
        <v>8</v>
      </c>
      <c r="B2" s="3">
        <f t="shared" ref="B2:B8" ca="1" si="0">$F$2</f>
        <v>41649</v>
      </c>
      <c r="C2" s="4" t="s">
        <v>9</v>
      </c>
      <c r="D2" s="5" t="s">
        <v>10</v>
      </c>
      <c r="E2" s="5" t="s">
        <v>11</v>
      </c>
      <c r="F2" s="6">
        <f ca="1">[1]CAFC!$B$3</f>
        <v>41985</v>
      </c>
      <c r="G2" s="7">
        <f ca="1">[1]CAFC!$B$5</f>
        <v>-225.36702178765378</v>
      </c>
      <c r="H2" s="8">
        <f ca="1">[1]CAFC!$B$6</f>
        <v>-238.01871556409679</v>
      </c>
      <c r="I2" s="9">
        <v>-293.88790647550087</v>
      </c>
      <c r="J2" s="9">
        <v>-310.43669725064984</v>
      </c>
      <c r="K2" s="10">
        <f ca="1">[1]CAFC!$B$7</f>
        <v>-0.61808038106722396</v>
      </c>
    </row>
    <row r="3" spans="1:11">
      <c r="A3" s="3" t="s">
        <v>8</v>
      </c>
      <c r="B3" s="3">
        <f t="shared" ca="1" si="0"/>
        <v>41649</v>
      </c>
      <c r="C3" s="4" t="s">
        <v>9</v>
      </c>
      <c r="D3" s="5" t="s">
        <v>12</v>
      </c>
      <c r="E3" s="5" t="s">
        <v>11</v>
      </c>
      <c r="F3" s="6">
        <f ca="1">[1]CAFD!$B$3</f>
        <v>41985</v>
      </c>
      <c r="G3" s="7">
        <f ca="1">[1]CAFD!$B$5</f>
        <v>834.50219927888998</v>
      </c>
      <c r="H3" s="8">
        <f ca="1">[1]CAFD!$B$6</f>
        <v>881.34963151319721</v>
      </c>
      <c r="I3" s="9">
        <v>909.91891068831933</v>
      </c>
      <c r="J3" s="9">
        <v>961.15632925350837</v>
      </c>
      <c r="K3" s="10">
        <f ca="1">[1]CAFD!$B$7</f>
        <v>0.37115550270425507</v>
      </c>
    </row>
    <row r="4" spans="1:11">
      <c r="A4" s="3" t="s">
        <v>8</v>
      </c>
      <c r="B4" s="3">
        <f t="shared" ca="1" si="0"/>
        <v>41649</v>
      </c>
      <c r="C4" s="4" t="s">
        <v>9</v>
      </c>
      <c r="D4" s="5" t="s">
        <v>13</v>
      </c>
      <c r="E4" s="5" t="s">
        <v>11</v>
      </c>
      <c r="F4" s="6">
        <f ca="1">[1]CAFE!$B$3</f>
        <v>41985</v>
      </c>
      <c r="G4" s="7">
        <f ca="1">[1]CAFE!$B$5</f>
        <v>765.25420574278724</v>
      </c>
      <c r="H4" s="8">
        <f ca="1">[1]CAFE!$B$6</f>
        <v>808.21418185373409</v>
      </c>
      <c r="I4" s="9">
        <v>834.03275842190214</v>
      </c>
      <c r="J4" s="9">
        <v>880.99703736849096</v>
      </c>
      <c r="K4" s="10">
        <f ca="1">[1]CAFE!$B$7</f>
        <v>0.35438149648219774</v>
      </c>
    </row>
    <row r="5" spans="1:11">
      <c r="A5" s="3" t="s">
        <v>8</v>
      </c>
      <c r="B5" s="3">
        <f t="shared" ca="1" si="0"/>
        <v>41649</v>
      </c>
      <c r="C5" s="4" t="s">
        <v>9</v>
      </c>
      <c r="D5" s="5" t="s">
        <v>14</v>
      </c>
      <c r="E5" s="5" t="s">
        <v>11</v>
      </c>
      <c r="F5" s="6">
        <f ca="1">[1]CAFH!$B$3</f>
        <v>41985</v>
      </c>
      <c r="G5" s="7">
        <f ca="1">[1]CAFH!$B$5</f>
        <v>834.50219927888998</v>
      </c>
      <c r="H5" s="8">
        <f ca="1">[1]CAFH!$B$6</f>
        <v>881.34963151319721</v>
      </c>
      <c r="I5" s="9">
        <v>909.91891068831933</v>
      </c>
      <c r="J5" s="9">
        <v>961.15632925350837</v>
      </c>
      <c r="K5" s="10">
        <f ca="1">[1]CAFH!$B$7</f>
        <v>0.37115550270425507</v>
      </c>
    </row>
    <row r="6" spans="1:11">
      <c r="A6" s="3" t="s">
        <v>8</v>
      </c>
      <c r="B6" s="3">
        <f t="shared" ca="1" si="0"/>
        <v>41649</v>
      </c>
      <c r="C6" s="4" t="s">
        <v>9</v>
      </c>
      <c r="D6" s="5" t="s">
        <v>15</v>
      </c>
      <c r="E6" s="5" t="s">
        <v>16</v>
      </c>
      <c r="F6" s="6">
        <f ca="1">[1]CAFI!$B$3</f>
        <v>41715</v>
      </c>
      <c r="G6" s="7">
        <f ca="1">[1]CAFI!$B$5</f>
        <v>150.71409346263636</v>
      </c>
      <c r="H6" s="8">
        <f ca="1">[1]CAFI!$B$6</f>
        <v>152.19420318090056</v>
      </c>
      <c r="I6" s="9">
        <v>150.53883457584467</v>
      </c>
      <c r="J6" s="9">
        <v>152.03973426405031</v>
      </c>
      <c r="K6" s="10">
        <f ca="1">[1]CAFI!$B$7</f>
        <v>0.22351344180735919</v>
      </c>
    </row>
    <row r="7" spans="1:11">
      <c r="A7" s="3" t="s">
        <v>8</v>
      </c>
      <c r="B7" s="3">
        <f t="shared" ca="1" si="0"/>
        <v>41649</v>
      </c>
      <c r="C7" s="4" t="s">
        <v>9</v>
      </c>
      <c r="D7" s="5" t="s">
        <v>17</v>
      </c>
      <c r="E7" s="5" t="s">
        <v>18</v>
      </c>
      <c r="F7" s="6">
        <f ca="1">[1]CAFJ!$B$3</f>
        <v>41985</v>
      </c>
      <c r="G7" s="7">
        <f ca="1">[1]CAFJ!$B$5</f>
        <v>233.18668438595773</v>
      </c>
      <c r="H7" s="8">
        <f ca="1">[1]CAFJ!$B$6</f>
        <v>246.27735976602719</v>
      </c>
      <c r="I7" s="9">
        <v>280.79449157327997</v>
      </c>
      <c r="J7" s="9">
        <v>296.60599381434923</v>
      </c>
      <c r="K7" s="10">
        <f ca="1">[1]CAFJ!$B$7</f>
        <v>0.64596747243647024</v>
      </c>
    </row>
    <row r="8" spans="1:11">
      <c r="A8" s="3" t="s">
        <v>8</v>
      </c>
      <c r="B8" s="3">
        <f t="shared" ca="1" si="0"/>
        <v>41649</v>
      </c>
      <c r="C8" s="4" t="s">
        <v>9</v>
      </c>
      <c r="D8" s="5" t="s">
        <v>19</v>
      </c>
      <c r="E8" s="5" t="s">
        <v>11</v>
      </c>
      <c r="F8" s="6">
        <f ca="1">[1]CAFK!$B$3</f>
        <v>41985</v>
      </c>
      <c r="G8" s="7">
        <f ca="1">[1]CAFK!$B$5</f>
        <v>739.16170379211667</v>
      </c>
      <c r="H8" s="8">
        <f ca="1">[1]CAFK!$B$6</f>
        <v>780.65689440817391</v>
      </c>
      <c r="I8" s="9">
        <v>806.507091575804</v>
      </c>
      <c r="J8" s="9">
        <v>851.92140371006167</v>
      </c>
      <c r="K8" s="10">
        <f ca="1">[1]CAFK!$B$7</f>
        <v>0.36591864176532446</v>
      </c>
    </row>
  </sheetData>
  <conditionalFormatting sqref="F2">
    <cfRule type="cellIs" dxfId="27" priority="13" operator="lessThan">
      <formula>$F$2</formula>
    </cfRule>
    <cfRule type="cellIs" dxfId="26" priority="14" operator="between">
      <formula>$F$2+7</formula>
      <formula>$F$2</formula>
    </cfRule>
  </conditionalFormatting>
  <conditionalFormatting sqref="F3">
    <cfRule type="cellIs" dxfId="23" priority="11" operator="lessThan">
      <formula>$F$2</formula>
    </cfRule>
    <cfRule type="cellIs" dxfId="22" priority="12" operator="between">
      <formula>$F$2+7</formula>
      <formula>$F$2</formula>
    </cfRule>
  </conditionalFormatting>
  <conditionalFormatting sqref="F4">
    <cfRule type="cellIs" dxfId="19" priority="9" operator="lessThan">
      <formula>$F$2</formula>
    </cfRule>
    <cfRule type="cellIs" dxfId="18" priority="10" operator="between">
      <formula>$F$2+7</formula>
      <formula>$F$2</formula>
    </cfRule>
  </conditionalFormatting>
  <conditionalFormatting sqref="F5">
    <cfRule type="cellIs" dxfId="15" priority="7" operator="lessThan">
      <formula>$F$2</formula>
    </cfRule>
    <cfRule type="cellIs" dxfId="14" priority="8" operator="between">
      <formula>$F$2+7</formula>
      <formula>$F$2</formula>
    </cfRule>
  </conditionalFormatting>
  <conditionalFormatting sqref="F6">
    <cfRule type="cellIs" dxfId="11" priority="5" operator="lessThan">
      <formula>$F$2</formula>
    </cfRule>
    <cfRule type="cellIs" dxfId="10" priority="6" operator="between">
      <formula>$F$2+7</formula>
      <formula>$F$2</formula>
    </cfRule>
  </conditionalFormatting>
  <conditionalFormatting sqref="F7">
    <cfRule type="cellIs" dxfId="7" priority="3" operator="lessThan">
      <formula>$F$2</formula>
    </cfRule>
    <cfRule type="cellIs" dxfId="6" priority="4" operator="between">
      <formula>$F$2+7</formula>
      <formula>$F$2</formula>
    </cfRule>
  </conditionalFormatting>
  <conditionalFormatting sqref="F8">
    <cfRule type="cellIs" dxfId="3" priority="1" operator="lessThan">
      <formula>$F$2</formula>
    </cfRule>
    <cfRule type="cellIs" dxfId="2" priority="2" operator="between">
      <formula>$F$2+7</formula>
      <formula>$F$2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JSE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2014-01-13T06:33:04Z</dcterms:created>
  <dcterms:modified xsi:type="dcterms:W3CDTF">2014-01-13T06:34:05Z</dcterms:modified>
</cp:coreProperties>
</file>